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92.168.18.45\Set\Irazekum\Հ 1\"/>
    </mc:Choice>
  </mc:AlternateContent>
  <bookViews>
    <workbookView xWindow="0" yWindow="0" windowWidth="20490" windowHeight="7650"/>
  </bookViews>
  <sheets>
    <sheet name="ԲԸՏՄ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6" i="2" l="1"/>
  <c r="I56" i="2"/>
  <c r="H56" i="2"/>
  <c r="G56" i="2"/>
  <c r="J51" i="2"/>
  <c r="I51" i="2"/>
  <c r="H51" i="2"/>
  <c r="G51" i="2"/>
  <c r="J49" i="2"/>
  <c r="I49" i="2"/>
  <c r="H49" i="2"/>
  <c r="G49" i="2"/>
  <c r="J47" i="2"/>
  <c r="I47" i="2"/>
  <c r="H47" i="2"/>
  <c r="G47" i="2"/>
  <c r="J42" i="2"/>
  <c r="I42" i="2"/>
  <c r="H42" i="2"/>
  <c r="G42" i="2"/>
  <c r="J40" i="2"/>
  <c r="I40" i="2"/>
  <c r="H40" i="2"/>
  <c r="G40" i="2"/>
  <c r="J32" i="2"/>
  <c r="I32" i="2"/>
  <c r="H32" i="2"/>
  <c r="G32" i="2"/>
  <c r="J31" i="2"/>
  <c r="I31" i="2"/>
  <c r="H31" i="2"/>
  <c r="G31" i="2"/>
  <c r="J30" i="2"/>
  <c r="I30" i="2"/>
  <c r="H30" i="2"/>
  <c r="G30" i="2"/>
  <c r="J26" i="2"/>
  <c r="I26" i="2"/>
  <c r="H26" i="2"/>
  <c r="G26" i="2"/>
  <c r="J25" i="2"/>
  <c r="I25" i="2"/>
  <c r="H25" i="2"/>
  <c r="G25" i="2"/>
  <c r="J24" i="2"/>
  <c r="I24" i="2"/>
  <c r="H24" i="2"/>
  <c r="G24" i="2"/>
  <c r="J23" i="2"/>
  <c r="I23" i="2"/>
  <c r="H23" i="2"/>
  <c r="G23" i="2"/>
  <c r="J21" i="2"/>
  <c r="I21" i="2"/>
  <c r="H21" i="2"/>
  <c r="G21" i="2"/>
  <c r="J19" i="2"/>
  <c r="I19" i="2"/>
  <c r="H19" i="2"/>
  <c r="G19" i="2"/>
  <c r="J17" i="2"/>
  <c r="I17" i="2"/>
  <c r="H17" i="2"/>
  <c r="G17" i="2"/>
  <c r="J16" i="2"/>
  <c r="I16" i="2"/>
  <c r="H16" i="2"/>
  <c r="G16" i="2"/>
  <c r="J14" i="2"/>
  <c r="I14" i="2"/>
  <c r="H14" i="2"/>
  <c r="G14" i="2"/>
  <c r="J12" i="2"/>
  <c r="I12" i="2"/>
  <c r="H12" i="2"/>
  <c r="G12" i="2"/>
  <c r="J10" i="2"/>
  <c r="I10" i="2"/>
  <c r="H10" i="2"/>
  <c r="G10" i="2"/>
  <c r="J8" i="2"/>
  <c r="I8" i="2"/>
  <c r="H8" i="2"/>
  <c r="G8" i="2"/>
  <c r="J6" i="2"/>
  <c r="I6" i="2"/>
  <c r="H6" i="2"/>
  <c r="G6" i="2"/>
</calcChain>
</file>

<file path=xl/sharedStrings.xml><?xml version="1.0" encoding="utf-8"?>
<sst xmlns="http://schemas.openxmlformats.org/spreadsheetml/2006/main" count="80" uniqueCount="67">
  <si>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հազար դրամ</t>
  </si>
  <si>
    <t xml:space="preserve"> Գործառական դասիչը</t>
  </si>
  <si>
    <t xml:space="preserve"> Ծրագրային դասիչը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</si>
  <si>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</si>
  <si>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Առաջին եռամսյակ</t>
  </si>
  <si>
    <t xml:space="preserve"> Առաջին կիսամյակ</t>
  </si>
  <si>
    <t xml:space="preserve"> Ինն ամիս</t>
  </si>
  <si>
    <t xml:space="preserve"> Տարի</t>
  </si>
  <si>
    <t xml:space="preserve"> Բաժին</t>
  </si>
  <si>
    <t xml:space="preserve"> Խումբ</t>
  </si>
  <si>
    <t xml:space="preserve"> Դաս</t>
  </si>
  <si>
    <t xml:space="preserve"> Ծրագիր</t>
  </si>
  <si>
    <t xml:space="preserve"> Միջոց առում</t>
  </si>
  <si>
    <t xml:space="preserve"> ԸՆԴԱՄԵՆԸ</t>
  </si>
  <si>
    <t xml:space="preserve"> այդ թվում`</t>
  </si>
  <si>
    <t xml:space="preserve"> 01</t>
  </si>
  <si>
    <t xml:space="preserve"> ԸՆԴՀԱՆՈՒՐ ԲՆՈՒՅԹԻ ՀԱՆՐԱՅԻՆ ԾԱՌԱՅՈՒԹՅՈՒՆՆԵՐ</t>
  </si>
  <si>
    <t xml:space="preserve"> Օրենսդիր և գործադիր  մարմիններ, պետական կառավարում, ֆինանսական և հարկաբյուջետային հարաբերություններ, արտաքին հարաբերություններ</t>
  </si>
  <si>
    <t xml:space="preserve"> Օրենսդիր և  գործադիր մարմիններ, պետական կառավարում</t>
  </si>
  <si>
    <t xml:space="preserve"> ՀՀ վարչապետի աշխատակազմ</t>
  </si>
  <si>
    <t xml:space="preserve"> 1213</t>
  </si>
  <si>
    <t xml:space="preserve"> Տեսչական վերահսկողության ծրագիր</t>
  </si>
  <si>
    <t xml:space="preserve"> 11002</t>
  </si>
  <si>
    <t xml:space="preserve"> Բնապահպանության ոլորտում վերահսկողության ծառայություններ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</si>
  <si>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</si>
  <si>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</si>
  <si>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</si>
  <si>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</si>
  <si>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 xml:space="preserve"> ԱՇԽԱՏԱՆՔԻ ՎԱՐՁԱՏՐՈՒԹՅՈՒՆ</t>
  </si>
  <si>
    <t xml:space="preserve"> Դրամով վճարվող աշխատավարձեր և հավելավճարներ</t>
  </si>
  <si>
    <t xml:space="preserve"> - 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</si>
  <si>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</si>
  <si>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 Քաղաքացիական, դատական և պետական այլ ծառայողների պարգևատրում</t>
  </si>
  <si>
    <t xml:space="preserve"> ԾԱՌԱՅՈՒԹՅՈՒՆՆԵՐԻ  ԵՎ   ԱՊՐԱՆՔՆԵՐԻ  ՁԵՌՔԲԵՐՈՒՄ</t>
  </si>
  <si>
    <t xml:space="preserve"> Շարունակական ծախսեր</t>
  </si>
  <si>
    <t xml:space="preserve"> - Էներգետիկ ծառայություններ, այդ թվում՝</t>
  </si>
  <si>
    <t>Էներգետիկ ծառայություններ</t>
  </si>
  <si>
    <t>Էլեկտրաէներգիայով ջեռուցման ծառայություններ</t>
  </si>
  <si>
    <t>Գազով ջեռուցման ծառայություններ</t>
  </si>
  <si>
    <t xml:space="preserve"> - Կոմունալ ծառայություններ</t>
  </si>
  <si>
    <t xml:space="preserve"> - Կապի ծառայություններ</t>
  </si>
  <si>
    <t xml:space="preserve"> - Ապահովագրական ծախսեր</t>
  </si>
  <si>
    <t xml:space="preserve"> - Գույքի և սարքավորումների վարձակալություն</t>
  </si>
  <si>
    <t xml:space="preserve"> Ծառայողական գործուղումների գծով ծախսեր</t>
  </si>
  <si>
    <t xml:space="preserve"> - Ներքին գործուղումներ</t>
  </si>
  <si>
    <t xml:space="preserve"> Պայմանագրային այլ ծառայությունների ձեռքբերում</t>
  </si>
  <si>
    <t xml:space="preserve"> - Համակարգչային ծառայություններ</t>
  </si>
  <si>
    <t xml:space="preserve"> - Տեղեկատվական ծառայություններ</t>
  </si>
  <si>
    <t xml:space="preserve"> - Ներկայացուցչական ծախսեր</t>
  </si>
  <si>
    <t xml:space="preserve"> - Ընդհանուր բնույթի այլ ծառայություններ</t>
  </si>
  <si>
    <t xml:space="preserve"> Այլ մասնագիտական ծառայությունների ձեռքբերում</t>
  </si>
  <si>
    <t xml:space="preserve"> - Մասնագիտական ծառայություններ</t>
  </si>
  <si>
    <t xml:space="preserve"> Ընթացիկ նորոգում և պահպանում (ծառայություններ և նյութեր)</t>
  </si>
  <si>
    <t xml:space="preserve"> - Մեքենաների և սարքավորումների ընթացիկ նորոգում և պահպանում</t>
  </si>
  <si>
    <t xml:space="preserve"> Նյութեր (Ապրանքներ)</t>
  </si>
  <si>
    <t xml:space="preserve"> - Գրասենյակային նյութեր և հագուստ</t>
  </si>
  <si>
    <t xml:space="preserve"> - Տրանսպորտային նյութեր</t>
  </si>
  <si>
    <t xml:space="preserve"> - Կենցաղային և հանրային սննդի նյութեր</t>
  </si>
  <si>
    <t xml:space="preserve"> - Հատուկ նպատակային այլ նյութեր</t>
  </si>
  <si>
    <t xml:space="preserve"> ԱՅԼ  ԾԱԽՍԵՐ</t>
  </si>
  <si>
    <t xml:space="preserve"> Հարկեր, պարտադիր վճարներ և տույժեր, որոնք կառավարման տարբեր մակարդակների կողմից կիրառվում են միմյանց նկատմամբ</t>
  </si>
  <si>
    <t xml:space="preserve"> ՈՉ ՖԻՆԱՆՍԱԿԱՆ ԱԿՏԻՎՆԵՐԻ ԳԾՈՎ ԾԱԽՍԵՐ</t>
  </si>
  <si>
    <t xml:space="preserve"> ՀԻՄՆԱԿԱՆ ՄԻՋՈՑՆԵՐ</t>
  </si>
  <si>
    <t xml:space="preserve"> ՄԵՔԵՆԱՆԵՐ  ԵՎ  ՍԱՐՔԱՎՈՐՈՒՄՆԵՐ</t>
  </si>
  <si>
    <t xml:space="preserve"> - Վարչական սարքավորումներ</t>
  </si>
  <si>
    <t xml:space="preserve"> Բնապահպանության և ընդերքի տեսչական մարմնի կարողությունների զարգացում և տեխնիկական հագեցվածության ապահովում</t>
  </si>
  <si>
    <t xml:space="preserve"> ՀՀ բնապահպանության և ընդերքի տեսչական մարմնի 2022 թվականի պետական բյուջեի ծախսերի եռամսյակային (աճողական) համամասնությունները` ըստ բյուջետային հատկացումների գլխավոր կարգադրիչների, ծրագրերի, միջոցառումների, միջոցառումները կատարող հանրային իշխանության մարմինների և ծախսերի տնտեսագիտական դասակարգման տարրերի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</si>
</sst>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,##0.0;\(##,##0.0\);\-"/>
    <numFmt numFmtId="165" formatCode="_(* #,##0.00_);_(* \(#,##0.00\);_(* &quot;-&quot;??_);_(@_)"/>
  </numFmts>
  <fonts count="10" x14ac:knownFonts="1">
    <font>
      <sz val="11"/>
      <color theme="1"/>
      <name val="Calibri"/>
      <family val="2"/>
      <charset val="204"/>
      <scheme val="minor"/>
    </font>
    <font>
      <sz val="8"/>
      <name val="GHEA Grapalat"/>
      <family val="2"/>
    </font>
    <font>
      <sz val="9"/>
      <name val="GHEA Grapalat"/>
      <family val="2"/>
    </font>
    <font>
      <b/>
      <sz val="9"/>
      <name val="GHEA Grapalat"/>
      <family val="2"/>
    </font>
    <font>
      <b/>
      <sz val="9"/>
      <name val="GHEA Grapalat"/>
      <family val="3"/>
    </font>
    <font>
      <b/>
      <sz val="8"/>
      <name val="GHEA Grapalat"/>
      <family val="2"/>
    </font>
    <font>
      <sz val="8"/>
      <name val="GHEA Grapalat"/>
      <family val="3"/>
    </font>
    <font>
      <b/>
      <sz val="10"/>
      <name val="GHEA Grapalat"/>
      <family val="2"/>
    </font>
    <font>
      <i/>
      <sz val="8"/>
      <name val="GHEA Grapalat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horizontal="left" vertical="top" wrapText="1"/>
    </xf>
    <xf numFmtId="164" fontId="5" fillId="0" borderId="0" applyFill="0" applyBorder="0" applyProtection="0">
      <alignment horizontal="right" vertical="top"/>
    </xf>
    <xf numFmtId="164" fontId="1" fillId="0" borderId="0" applyFill="0" applyBorder="0" applyProtection="0">
      <alignment horizontal="right" vertical="top"/>
    </xf>
    <xf numFmtId="164" fontId="8" fillId="0" borderId="0" applyFill="0" applyBorder="0" applyProtection="0">
      <alignment horizontal="right" vertical="top"/>
    </xf>
    <xf numFmtId="165" fontId="9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1" applyFont="1">
      <alignment horizontal="left" vertical="top" wrapText="1"/>
    </xf>
    <xf numFmtId="0" fontId="3" fillId="0" borderId="0" xfId="1" applyFont="1">
      <alignment horizontal="left" vertical="top" wrapText="1"/>
    </xf>
    <xf numFmtId="0" fontId="1" fillId="0" borderId="0" xfId="1">
      <alignment horizontal="left" vertical="top" wrapText="1"/>
    </xf>
    <xf numFmtId="0" fontId="1" fillId="0" borderId="5" xfId="1" applyBorder="1" applyAlignment="1">
      <alignment horizontal="center" vertical="center" wrapText="1"/>
    </xf>
    <xf numFmtId="0" fontId="1" fillId="0" borderId="5" xfId="1" applyBorder="1" applyAlignment="1">
      <alignment horizontal="left" vertical="center" wrapText="1"/>
    </xf>
    <xf numFmtId="164" fontId="6" fillId="0" borderId="5" xfId="2" applyFont="1" applyBorder="1" applyAlignment="1">
      <alignment horizontal="right" vertical="center"/>
    </xf>
    <xf numFmtId="0" fontId="7" fillId="0" borderId="5" xfId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top" wrapText="1"/>
    </xf>
    <xf numFmtId="0" fontId="1" fillId="0" borderId="5" xfId="1" applyBorder="1">
      <alignment horizontal="left" vertical="top" wrapText="1"/>
    </xf>
    <xf numFmtId="164" fontId="6" fillId="0" borderId="5" xfId="2" applyFont="1" applyBorder="1">
      <alignment horizontal="right" vertical="top"/>
    </xf>
    <xf numFmtId="164" fontId="1" fillId="0" borderId="5" xfId="3" applyBorder="1">
      <alignment horizontal="right" vertical="top"/>
    </xf>
    <xf numFmtId="164" fontId="1" fillId="0" borderId="5" xfId="1" applyNumberFormat="1" applyBorder="1">
      <alignment horizontal="left" vertical="top" wrapText="1"/>
    </xf>
    <xf numFmtId="0" fontId="8" fillId="0" borderId="5" xfId="1" applyFont="1" applyBorder="1">
      <alignment horizontal="left" vertical="top" wrapText="1"/>
    </xf>
    <xf numFmtId="164" fontId="8" fillId="0" borderId="5" xfId="4" applyBorder="1">
      <alignment horizontal="right" vertical="top"/>
    </xf>
    <xf numFmtId="164" fontId="1" fillId="2" borderId="5" xfId="3" applyFill="1" applyBorder="1">
      <alignment horizontal="right" vertical="top"/>
    </xf>
    <xf numFmtId="0" fontId="4" fillId="0" borderId="0" xfId="1" applyFont="1" applyAlignment="1">
      <alignment horizontal="center" vertical="top" wrapText="1"/>
    </xf>
    <xf numFmtId="0" fontId="2" fillId="0" borderId="1" xfId="1" applyFont="1" applyBorder="1" applyAlignment="1">
      <alignment horizontal="right" vertical="top" wrapText="1"/>
    </xf>
    <xf numFmtId="0" fontId="1" fillId="0" borderId="2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5" xfId="1" applyBorder="1" applyAlignment="1">
      <alignment horizontal="center" vertical="top" wrapText="1"/>
    </xf>
  </cellXfs>
  <cellStyles count="6">
    <cellStyle name="Normal" xfId="0" builtinId="0"/>
    <cellStyle name="SN_241" xfId="3"/>
    <cellStyle name="SN_b" xfId="2"/>
    <cellStyle name="SN_it" xfId="4"/>
    <cellStyle name="Обычный 2" xfId="1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tabSelected="1" zoomScale="115" zoomScaleNormal="115" workbookViewId="0">
      <selection activeCell="A2" sqref="A2:J2"/>
    </sheetView>
  </sheetViews>
  <sheetFormatPr defaultRowHeight="12.75" x14ac:dyDescent="0.25"/>
  <cols>
    <col min="1" max="1" width="7.28515625" style="3" customWidth="1"/>
    <col min="2" max="2" width="7.140625" style="3" customWidth="1"/>
    <col min="3" max="3" width="7" style="3" customWidth="1"/>
    <col min="4" max="5" width="7.5703125" style="3" customWidth="1"/>
    <col min="6" max="6" width="76.140625" style="3" customWidth="1"/>
    <col min="7" max="10" width="15.28515625" style="3" customWidth="1"/>
    <col min="11" max="256" width="9.140625" style="3"/>
    <col min="257" max="257" width="7.28515625" style="3" customWidth="1"/>
    <col min="258" max="258" width="7.140625" style="3" customWidth="1"/>
    <col min="259" max="259" width="7" style="3" customWidth="1"/>
    <col min="260" max="261" width="7.5703125" style="3" customWidth="1"/>
    <col min="262" max="262" width="76.140625" style="3" customWidth="1"/>
    <col min="263" max="266" width="15.28515625" style="3" customWidth="1"/>
    <col min="267" max="512" width="9.140625" style="3"/>
    <col min="513" max="513" width="7.28515625" style="3" customWidth="1"/>
    <col min="514" max="514" width="7.140625" style="3" customWidth="1"/>
    <col min="515" max="515" width="7" style="3" customWidth="1"/>
    <col min="516" max="517" width="7.5703125" style="3" customWidth="1"/>
    <col min="518" max="518" width="76.140625" style="3" customWidth="1"/>
    <col min="519" max="522" width="15.28515625" style="3" customWidth="1"/>
    <col min="523" max="768" width="9.140625" style="3"/>
    <col min="769" max="769" width="7.28515625" style="3" customWidth="1"/>
    <col min="770" max="770" width="7.140625" style="3" customWidth="1"/>
    <col min="771" max="771" width="7" style="3" customWidth="1"/>
    <col min="772" max="773" width="7.5703125" style="3" customWidth="1"/>
    <col min="774" max="774" width="76.140625" style="3" customWidth="1"/>
    <col min="775" max="778" width="15.28515625" style="3" customWidth="1"/>
    <col min="779" max="1024" width="9.140625" style="3"/>
    <col min="1025" max="1025" width="7.28515625" style="3" customWidth="1"/>
    <col min="1026" max="1026" width="7.140625" style="3" customWidth="1"/>
    <col min="1027" max="1027" width="7" style="3" customWidth="1"/>
    <col min="1028" max="1029" width="7.5703125" style="3" customWidth="1"/>
    <col min="1030" max="1030" width="76.140625" style="3" customWidth="1"/>
    <col min="1031" max="1034" width="15.28515625" style="3" customWidth="1"/>
    <col min="1035" max="1280" width="9.140625" style="3"/>
    <col min="1281" max="1281" width="7.28515625" style="3" customWidth="1"/>
    <col min="1282" max="1282" width="7.140625" style="3" customWidth="1"/>
    <col min="1283" max="1283" width="7" style="3" customWidth="1"/>
    <col min="1284" max="1285" width="7.5703125" style="3" customWidth="1"/>
    <col min="1286" max="1286" width="76.140625" style="3" customWidth="1"/>
    <col min="1287" max="1290" width="15.28515625" style="3" customWidth="1"/>
    <col min="1291" max="1536" width="9.140625" style="3"/>
    <col min="1537" max="1537" width="7.28515625" style="3" customWidth="1"/>
    <col min="1538" max="1538" width="7.140625" style="3" customWidth="1"/>
    <col min="1539" max="1539" width="7" style="3" customWidth="1"/>
    <col min="1540" max="1541" width="7.5703125" style="3" customWidth="1"/>
    <col min="1542" max="1542" width="76.140625" style="3" customWidth="1"/>
    <col min="1543" max="1546" width="15.28515625" style="3" customWidth="1"/>
    <col min="1547" max="1792" width="9.140625" style="3"/>
    <col min="1793" max="1793" width="7.28515625" style="3" customWidth="1"/>
    <col min="1794" max="1794" width="7.140625" style="3" customWidth="1"/>
    <col min="1795" max="1795" width="7" style="3" customWidth="1"/>
    <col min="1796" max="1797" width="7.5703125" style="3" customWidth="1"/>
    <col min="1798" max="1798" width="76.140625" style="3" customWidth="1"/>
    <col min="1799" max="1802" width="15.28515625" style="3" customWidth="1"/>
    <col min="1803" max="2048" width="9.140625" style="3"/>
    <col min="2049" max="2049" width="7.28515625" style="3" customWidth="1"/>
    <col min="2050" max="2050" width="7.140625" style="3" customWidth="1"/>
    <col min="2051" max="2051" width="7" style="3" customWidth="1"/>
    <col min="2052" max="2053" width="7.5703125" style="3" customWidth="1"/>
    <col min="2054" max="2054" width="76.140625" style="3" customWidth="1"/>
    <col min="2055" max="2058" width="15.28515625" style="3" customWidth="1"/>
    <col min="2059" max="2304" width="9.140625" style="3"/>
    <col min="2305" max="2305" width="7.28515625" style="3" customWidth="1"/>
    <col min="2306" max="2306" width="7.140625" style="3" customWidth="1"/>
    <col min="2307" max="2307" width="7" style="3" customWidth="1"/>
    <col min="2308" max="2309" width="7.5703125" style="3" customWidth="1"/>
    <col min="2310" max="2310" width="76.140625" style="3" customWidth="1"/>
    <col min="2311" max="2314" width="15.28515625" style="3" customWidth="1"/>
    <col min="2315" max="2560" width="9.140625" style="3"/>
    <col min="2561" max="2561" width="7.28515625" style="3" customWidth="1"/>
    <col min="2562" max="2562" width="7.140625" style="3" customWidth="1"/>
    <col min="2563" max="2563" width="7" style="3" customWidth="1"/>
    <col min="2564" max="2565" width="7.5703125" style="3" customWidth="1"/>
    <col min="2566" max="2566" width="76.140625" style="3" customWidth="1"/>
    <col min="2567" max="2570" width="15.28515625" style="3" customWidth="1"/>
    <col min="2571" max="2816" width="9.140625" style="3"/>
    <col min="2817" max="2817" width="7.28515625" style="3" customWidth="1"/>
    <col min="2818" max="2818" width="7.140625" style="3" customWidth="1"/>
    <col min="2819" max="2819" width="7" style="3" customWidth="1"/>
    <col min="2820" max="2821" width="7.5703125" style="3" customWidth="1"/>
    <col min="2822" max="2822" width="76.140625" style="3" customWidth="1"/>
    <col min="2823" max="2826" width="15.28515625" style="3" customWidth="1"/>
    <col min="2827" max="3072" width="9.140625" style="3"/>
    <col min="3073" max="3073" width="7.28515625" style="3" customWidth="1"/>
    <col min="3074" max="3074" width="7.140625" style="3" customWidth="1"/>
    <col min="3075" max="3075" width="7" style="3" customWidth="1"/>
    <col min="3076" max="3077" width="7.5703125" style="3" customWidth="1"/>
    <col min="3078" max="3078" width="76.140625" style="3" customWidth="1"/>
    <col min="3079" max="3082" width="15.28515625" style="3" customWidth="1"/>
    <col min="3083" max="3328" width="9.140625" style="3"/>
    <col min="3329" max="3329" width="7.28515625" style="3" customWidth="1"/>
    <col min="3330" max="3330" width="7.140625" style="3" customWidth="1"/>
    <col min="3331" max="3331" width="7" style="3" customWidth="1"/>
    <col min="3332" max="3333" width="7.5703125" style="3" customWidth="1"/>
    <col min="3334" max="3334" width="76.140625" style="3" customWidth="1"/>
    <col min="3335" max="3338" width="15.28515625" style="3" customWidth="1"/>
    <col min="3339" max="3584" width="9.140625" style="3"/>
    <col min="3585" max="3585" width="7.28515625" style="3" customWidth="1"/>
    <col min="3586" max="3586" width="7.140625" style="3" customWidth="1"/>
    <col min="3587" max="3587" width="7" style="3" customWidth="1"/>
    <col min="3588" max="3589" width="7.5703125" style="3" customWidth="1"/>
    <col min="3590" max="3590" width="76.140625" style="3" customWidth="1"/>
    <col min="3591" max="3594" width="15.28515625" style="3" customWidth="1"/>
    <col min="3595" max="3840" width="9.140625" style="3"/>
    <col min="3841" max="3841" width="7.28515625" style="3" customWidth="1"/>
    <col min="3842" max="3842" width="7.140625" style="3" customWidth="1"/>
    <col min="3843" max="3843" width="7" style="3" customWidth="1"/>
    <col min="3844" max="3845" width="7.5703125" style="3" customWidth="1"/>
    <col min="3846" max="3846" width="76.140625" style="3" customWidth="1"/>
    <col min="3847" max="3850" width="15.28515625" style="3" customWidth="1"/>
    <col min="3851" max="4096" width="9.140625" style="3"/>
    <col min="4097" max="4097" width="7.28515625" style="3" customWidth="1"/>
    <col min="4098" max="4098" width="7.140625" style="3" customWidth="1"/>
    <col min="4099" max="4099" width="7" style="3" customWidth="1"/>
    <col min="4100" max="4101" width="7.5703125" style="3" customWidth="1"/>
    <col min="4102" max="4102" width="76.140625" style="3" customWidth="1"/>
    <col min="4103" max="4106" width="15.28515625" style="3" customWidth="1"/>
    <col min="4107" max="4352" width="9.140625" style="3"/>
    <col min="4353" max="4353" width="7.28515625" style="3" customWidth="1"/>
    <col min="4354" max="4354" width="7.140625" style="3" customWidth="1"/>
    <col min="4355" max="4355" width="7" style="3" customWidth="1"/>
    <col min="4356" max="4357" width="7.5703125" style="3" customWidth="1"/>
    <col min="4358" max="4358" width="76.140625" style="3" customWidth="1"/>
    <col min="4359" max="4362" width="15.28515625" style="3" customWidth="1"/>
    <col min="4363" max="4608" width="9.140625" style="3"/>
    <col min="4609" max="4609" width="7.28515625" style="3" customWidth="1"/>
    <col min="4610" max="4610" width="7.140625" style="3" customWidth="1"/>
    <col min="4611" max="4611" width="7" style="3" customWidth="1"/>
    <col min="4612" max="4613" width="7.5703125" style="3" customWidth="1"/>
    <col min="4614" max="4614" width="76.140625" style="3" customWidth="1"/>
    <col min="4615" max="4618" width="15.28515625" style="3" customWidth="1"/>
    <col min="4619" max="4864" width="9.140625" style="3"/>
    <col min="4865" max="4865" width="7.28515625" style="3" customWidth="1"/>
    <col min="4866" max="4866" width="7.140625" style="3" customWidth="1"/>
    <col min="4867" max="4867" width="7" style="3" customWidth="1"/>
    <col min="4868" max="4869" width="7.5703125" style="3" customWidth="1"/>
    <col min="4870" max="4870" width="76.140625" style="3" customWidth="1"/>
    <col min="4871" max="4874" width="15.28515625" style="3" customWidth="1"/>
    <col min="4875" max="5120" width="9.140625" style="3"/>
    <col min="5121" max="5121" width="7.28515625" style="3" customWidth="1"/>
    <col min="5122" max="5122" width="7.140625" style="3" customWidth="1"/>
    <col min="5123" max="5123" width="7" style="3" customWidth="1"/>
    <col min="5124" max="5125" width="7.5703125" style="3" customWidth="1"/>
    <col min="5126" max="5126" width="76.140625" style="3" customWidth="1"/>
    <col min="5127" max="5130" width="15.28515625" style="3" customWidth="1"/>
    <col min="5131" max="5376" width="9.140625" style="3"/>
    <col min="5377" max="5377" width="7.28515625" style="3" customWidth="1"/>
    <col min="5378" max="5378" width="7.140625" style="3" customWidth="1"/>
    <col min="5379" max="5379" width="7" style="3" customWidth="1"/>
    <col min="5380" max="5381" width="7.5703125" style="3" customWidth="1"/>
    <col min="5382" max="5382" width="76.140625" style="3" customWidth="1"/>
    <col min="5383" max="5386" width="15.28515625" style="3" customWidth="1"/>
    <col min="5387" max="5632" width="9.140625" style="3"/>
    <col min="5633" max="5633" width="7.28515625" style="3" customWidth="1"/>
    <col min="5634" max="5634" width="7.140625" style="3" customWidth="1"/>
    <col min="5635" max="5635" width="7" style="3" customWidth="1"/>
    <col min="5636" max="5637" width="7.5703125" style="3" customWidth="1"/>
    <col min="5638" max="5638" width="76.140625" style="3" customWidth="1"/>
    <col min="5639" max="5642" width="15.28515625" style="3" customWidth="1"/>
    <col min="5643" max="5888" width="9.140625" style="3"/>
    <col min="5889" max="5889" width="7.28515625" style="3" customWidth="1"/>
    <col min="5890" max="5890" width="7.140625" style="3" customWidth="1"/>
    <col min="5891" max="5891" width="7" style="3" customWidth="1"/>
    <col min="5892" max="5893" width="7.5703125" style="3" customWidth="1"/>
    <col min="5894" max="5894" width="76.140625" style="3" customWidth="1"/>
    <col min="5895" max="5898" width="15.28515625" style="3" customWidth="1"/>
    <col min="5899" max="6144" width="9.140625" style="3"/>
    <col min="6145" max="6145" width="7.28515625" style="3" customWidth="1"/>
    <col min="6146" max="6146" width="7.140625" style="3" customWidth="1"/>
    <col min="6147" max="6147" width="7" style="3" customWidth="1"/>
    <col min="6148" max="6149" width="7.5703125" style="3" customWidth="1"/>
    <col min="6150" max="6150" width="76.140625" style="3" customWidth="1"/>
    <col min="6151" max="6154" width="15.28515625" style="3" customWidth="1"/>
    <col min="6155" max="6400" width="9.140625" style="3"/>
    <col min="6401" max="6401" width="7.28515625" style="3" customWidth="1"/>
    <col min="6402" max="6402" width="7.140625" style="3" customWidth="1"/>
    <col min="6403" max="6403" width="7" style="3" customWidth="1"/>
    <col min="6404" max="6405" width="7.5703125" style="3" customWidth="1"/>
    <col min="6406" max="6406" width="76.140625" style="3" customWidth="1"/>
    <col min="6407" max="6410" width="15.28515625" style="3" customWidth="1"/>
    <col min="6411" max="6656" width="9.140625" style="3"/>
    <col min="6657" max="6657" width="7.28515625" style="3" customWidth="1"/>
    <col min="6658" max="6658" width="7.140625" style="3" customWidth="1"/>
    <col min="6659" max="6659" width="7" style="3" customWidth="1"/>
    <col min="6660" max="6661" width="7.5703125" style="3" customWidth="1"/>
    <col min="6662" max="6662" width="76.140625" style="3" customWidth="1"/>
    <col min="6663" max="6666" width="15.28515625" style="3" customWidth="1"/>
    <col min="6667" max="6912" width="9.140625" style="3"/>
    <col min="6913" max="6913" width="7.28515625" style="3" customWidth="1"/>
    <col min="6914" max="6914" width="7.140625" style="3" customWidth="1"/>
    <col min="6915" max="6915" width="7" style="3" customWidth="1"/>
    <col min="6916" max="6917" width="7.5703125" style="3" customWidth="1"/>
    <col min="6918" max="6918" width="76.140625" style="3" customWidth="1"/>
    <col min="6919" max="6922" width="15.28515625" style="3" customWidth="1"/>
    <col min="6923" max="7168" width="9.140625" style="3"/>
    <col min="7169" max="7169" width="7.28515625" style="3" customWidth="1"/>
    <col min="7170" max="7170" width="7.140625" style="3" customWidth="1"/>
    <col min="7171" max="7171" width="7" style="3" customWidth="1"/>
    <col min="7172" max="7173" width="7.5703125" style="3" customWidth="1"/>
    <col min="7174" max="7174" width="76.140625" style="3" customWidth="1"/>
    <col min="7175" max="7178" width="15.28515625" style="3" customWidth="1"/>
    <col min="7179" max="7424" width="9.140625" style="3"/>
    <col min="7425" max="7425" width="7.28515625" style="3" customWidth="1"/>
    <col min="7426" max="7426" width="7.140625" style="3" customWidth="1"/>
    <col min="7427" max="7427" width="7" style="3" customWidth="1"/>
    <col min="7428" max="7429" width="7.5703125" style="3" customWidth="1"/>
    <col min="7430" max="7430" width="76.140625" style="3" customWidth="1"/>
    <col min="7431" max="7434" width="15.28515625" style="3" customWidth="1"/>
    <col min="7435" max="7680" width="9.140625" style="3"/>
    <col min="7681" max="7681" width="7.28515625" style="3" customWidth="1"/>
    <col min="7682" max="7682" width="7.140625" style="3" customWidth="1"/>
    <col min="7683" max="7683" width="7" style="3" customWidth="1"/>
    <col min="7684" max="7685" width="7.5703125" style="3" customWidth="1"/>
    <col min="7686" max="7686" width="76.140625" style="3" customWidth="1"/>
    <col min="7687" max="7690" width="15.28515625" style="3" customWidth="1"/>
    <col min="7691" max="7936" width="9.140625" style="3"/>
    <col min="7937" max="7937" width="7.28515625" style="3" customWidth="1"/>
    <col min="7938" max="7938" width="7.140625" style="3" customWidth="1"/>
    <col min="7939" max="7939" width="7" style="3" customWidth="1"/>
    <col min="7940" max="7941" width="7.5703125" style="3" customWidth="1"/>
    <col min="7942" max="7942" width="76.140625" style="3" customWidth="1"/>
    <col min="7943" max="7946" width="15.28515625" style="3" customWidth="1"/>
    <col min="7947" max="8192" width="9.140625" style="3"/>
    <col min="8193" max="8193" width="7.28515625" style="3" customWidth="1"/>
    <col min="8194" max="8194" width="7.140625" style="3" customWidth="1"/>
    <col min="8195" max="8195" width="7" style="3" customWidth="1"/>
    <col min="8196" max="8197" width="7.5703125" style="3" customWidth="1"/>
    <col min="8198" max="8198" width="76.140625" style="3" customWidth="1"/>
    <col min="8199" max="8202" width="15.28515625" style="3" customWidth="1"/>
    <col min="8203" max="8448" width="9.140625" style="3"/>
    <col min="8449" max="8449" width="7.28515625" style="3" customWidth="1"/>
    <col min="8450" max="8450" width="7.140625" style="3" customWidth="1"/>
    <col min="8451" max="8451" width="7" style="3" customWidth="1"/>
    <col min="8452" max="8453" width="7.5703125" style="3" customWidth="1"/>
    <col min="8454" max="8454" width="76.140625" style="3" customWidth="1"/>
    <col min="8455" max="8458" width="15.28515625" style="3" customWidth="1"/>
    <col min="8459" max="8704" width="9.140625" style="3"/>
    <col min="8705" max="8705" width="7.28515625" style="3" customWidth="1"/>
    <col min="8706" max="8706" width="7.140625" style="3" customWidth="1"/>
    <col min="8707" max="8707" width="7" style="3" customWidth="1"/>
    <col min="8708" max="8709" width="7.5703125" style="3" customWidth="1"/>
    <col min="8710" max="8710" width="76.140625" style="3" customWidth="1"/>
    <col min="8711" max="8714" width="15.28515625" style="3" customWidth="1"/>
    <col min="8715" max="8960" width="9.140625" style="3"/>
    <col min="8961" max="8961" width="7.28515625" style="3" customWidth="1"/>
    <col min="8962" max="8962" width="7.140625" style="3" customWidth="1"/>
    <col min="8963" max="8963" width="7" style="3" customWidth="1"/>
    <col min="8964" max="8965" width="7.5703125" style="3" customWidth="1"/>
    <col min="8966" max="8966" width="76.140625" style="3" customWidth="1"/>
    <col min="8967" max="8970" width="15.28515625" style="3" customWidth="1"/>
    <col min="8971" max="9216" width="9.140625" style="3"/>
    <col min="9217" max="9217" width="7.28515625" style="3" customWidth="1"/>
    <col min="9218" max="9218" width="7.140625" style="3" customWidth="1"/>
    <col min="9219" max="9219" width="7" style="3" customWidth="1"/>
    <col min="9220" max="9221" width="7.5703125" style="3" customWidth="1"/>
    <col min="9222" max="9222" width="76.140625" style="3" customWidth="1"/>
    <col min="9223" max="9226" width="15.28515625" style="3" customWidth="1"/>
    <col min="9227" max="9472" width="9.140625" style="3"/>
    <col min="9473" max="9473" width="7.28515625" style="3" customWidth="1"/>
    <col min="9474" max="9474" width="7.140625" style="3" customWidth="1"/>
    <col min="9475" max="9475" width="7" style="3" customWidth="1"/>
    <col min="9476" max="9477" width="7.5703125" style="3" customWidth="1"/>
    <col min="9478" max="9478" width="76.140625" style="3" customWidth="1"/>
    <col min="9479" max="9482" width="15.28515625" style="3" customWidth="1"/>
    <col min="9483" max="9728" width="9.140625" style="3"/>
    <col min="9729" max="9729" width="7.28515625" style="3" customWidth="1"/>
    <col min="9730" max="9730" width="7.140625" style="3" customWidth="1"/>
    <col min="9731" max="9731" width="7" style="3" customWidth="1"/>
    <col min="9732" max="9733" width="7.5703125" style="3" customWidth="1"/>
    <col min="9734" max="9734" width="76.140625" style="3" customWidth="1"/>
    <col min="9735" max="9738" width="15.28515625" style="3" customWidth="1"/>
    <col min="9739" max="9984" width="9.140625" style="3"/>
    <col min="9985" max="9985" width="7.28515625" style="3" customWidth="1"/>
    <col min="9986" max="9986" width="7.140625" style="3" customWidth="1"/>
    <col min="9987" max="9987" width="7" style="3" customWidth="1"/>
    <col min="9988" max="9989" width="7.5703125" style="3" customWidth="1"/>
    <col min="9990" max="9990" width="76.140625" style="3" customWidth="1"/>
    <col min="9991" max="9994" width="15.28515625" style="3" customWidth="1"/>
    <col min="9995" max="10240" width="9.140625" style="3"/>
    <col min="10241" max="10241" width="7.28515625" style="3" customWidth="1"/>
    <col min="10242" max="10242" width="7.140625" style="3" customWidth="1"/>
    <col min="10243" max="10243" width="7" style="3" customWidth="1"/>
    <col min="10244" max="10245" width="7.5703125" style="3" customWidth="1"/>
    <col min="10246" max="10246" width="76.140625" style="3" customWidth="1"/>
    <col min="10247" max="10250" width="15.28515625" style="3" customWidth="1"/>
    <col min="10251" max="10496" width="9.140625" style="3"/>
    <col min="10497" max="10497" width="7.28515625" style="3" customWidth="1"/>
    <col min="10498" max="10498" width="7.140625" style="3" customWidth="1"/>
    <col min="10499" max="10499" width="7" style="3" customWidth="1"/>
    <col min="10500" max="10501" width="7.5703125" style="3" customWidth="1"/>
    <col min="10502" max="10502" width="76.140625" style="3" customWidth="1"/>
    <col min="10503" max="10506" width="15.28515625" style="3" customWidth="1"/>
    <col min="10507" max="10752" width="9.140625" style="3"/>
    <col min="10753" max="10753" width="7.28515625" style="3" customWidth="1"/>
    <col min="10754" max="10754" width="7.140625" style="3" customWidth="1"/>
    <col min="10755" max="10755" width="7" style="3" customWidth="1"/>
    <col min="10756" max="10757" width="7.5703125" style="3" customWidth="1"/>
    <col min="10758" max="10758" width="76.140625" style="3" customWidth="1"/>
    <col min="10759" max="10762" width="15.28515625" style="3" customWidth="1"/>
    <col min="10763" max="11008" width="9.140625" style="3"/>
    <col min="11009" max="11009" width="7.28515625" style="3" customWidth="1"/>
    <col min="11010" max="11010" width="7.140625" style="3" customWidth="1"/>
    <col min="11011" max="11011" width="7" style="3" customWidth="1"/>
    <col min="11012" max="11013" width="7.5703125" style="3" customWidth="1"/>
    <col min="11014" max="11014" width="76.140625" style="3" customWidth="1"/>
    <col min="11015" max="11018" width="15.28515625" style="3" customWidth="1"/>
    <col min="11019" max="11264" width="9.140625" style="3"/>
    <col min="11265" max="11265" width="7.28515625" style="3" customWidth="1"/>
    <col min="11266" max="11266" width="7.140625" style="3" customWidth="1"/>
    <col min="11267" max="11267" width="7" style="3" customWidth="1"/>
    <col min="11268" max="11269" width="7.5703125" style="3" customWidth="1"/>
    <col min="11270" max="11270" width="76.140625" style="3" customWidth="1"/>
    <col min="11271" max="11274" width="15.28515625" style="3" customWidth="1"/>
    <col min="11275" max="11520" width="9.140625" style="3"/>
    <col min="11521" max="11521" width="7.28515625" style="3" customWidth="1"/>
    <col min="11522" max="11522" width="7.140625" style="3" customWidth="1"/>
    <col min="11523" max="11523" width="7" style="3" customWidth="1"/>
    <col min="11524" max="11525" width="7.5703125" style="3" customWidth="1"/>
    <col min="11526" max="11526" width="76.140625" style="3" customWidth="1"/>
    <col min="11527" max="11530" width="15.28515625" style="3" customWidth="1"/>
    <col min="11531" max="11776" width="9.140625" style="3"/>
    <col min="11777" max="11777" width="7.28515625" style="3" customWidth="1"/>
    <col min="11778" max="11778" width="7.140625" style="3" customWidth="1"/>
    <col min="11779" max="11779" width="7" style="3" customWidth="1"/>
    <col min="11780" max="11781" width="7.5703125" style="3" customWidth="1"/>
    <col min="11782" max="11782" width="76.140625" style="3" customWidth="1"/>
    <col min="11783" max="11786" width="15.28515625" style="3" customWidth="1"/>
    <col min="11787" max="12032" width="9.140625" style="3"/>
    <col min="12033" max="12033" width="7.28515625" style="3" customWidth="1"/>
    <col min="12034" max="12034" width="7.140625" style="3" customWidth="1"/>
    <col min="12035" max="12035" width="7" style="3" customWidth="1"/>
    <col min="12036" max="12037" width="7.5703125" style="3" customWidth="1"/>
    <col min="12038" max="12038" width="76.140625" style="3" customWidth="1"/>
    <col min="12039" max="12042" width="15.28515625" style="3" customWidth="1"/>
    <col min="12043" max="12288" width="9.140625" style="3"/>
    <col min="12289" max="12289" width="7.28515625" style="3" customWidth="1"/>
    <col min="12290" max="12290" width="7.140625" style="3" customWidth="1"/>
    <col min="12291" max="12291" width="7" style="3" customWidth="1"/>
    <col min="12292" max="12293" width="7.5703125" style="3" customWidth="1"/>
    <col min="12294" max="12294" width="76.140625" style="3" customWidth="1"/>
    <col min="12295" max="12298" width="15.28515625" style="3" customWidth="1"/>
    <col min="12299" max="12544" width="9.140625" style="3"/>
    <col min="12545" max="12545" width="7.28515625" style="3" customWidth="1"/>
    <col min="12546" max="12546" width="7.140625" style="3" customWidth="1"/>
    <col min="12547" max="12547" width="7" style="3" customWidth="1"/>
    <col min="12548" max="12549" width="7.5703125" style="3" customWidth="1"/>
    <col min="12550" max="12550" width="76.140625" style="3" customWidth="1"/>
    <col min="12551" max="12554" width="15.28515625" style="3" customWidth="1"/>
    <col min="12555" max="12800" width="9.140625" style="3"/>
    <col min="12801" max="12801" width="7.28515625" style="3" customWidth="1"/>
    <col min="12802" max="12802" width="7.140625" style="3" customWidth="1"/>
    <col min="12803" max="12803" width="7" style="3" customWidth="1"/>
    <col min="12804" max="12805" width="7.5703125" style="3" customWidth="1"/>
    <col min="12806" max="12806" width="76.140625" style="3" customWidth="1"/>
    <col min="12807" max="12810" width="15.28515625" style="3" customWidth="1"/>
    <col min="12811" max="13056" width="9.140625" style="3"/>
    <col min="13057" max="13057" width="7.28515625" style="3" customWidth="1"/>
    <col min="13058" max="13058" width="7.140625" style="3" customWidth="1"/>
    <col min="13059" max="13059" width="7" style="3" customWidth="1"/>
    <col min="13060" max="13061" width="7.5703125" style="3" customWidth="1"/>
    <col min="13062" max="13062" width="76.140625" style="3" customWidth="1"/>
    <col min="13063" max="13066" width="15.28515625" style="3" customWidth="1"/>
    <col min="13067" max="13312" width="9.140625" style="3"/>
    <col min="13313" max="13313" width="7.28515625" style="3" customWidth="1"/>
    <col min="13314" max="13314" width="7.140625" style="3" customWidth="1"/>
    <col min="13315" max="13315" width="7" style="3" customWidth="1"/>
    <col min="13316" max="13317" width="7.5703125" style="3" customWidth="1"/>
    <col min="13318" max="13318" width="76.140625" style="3" customWidth="1"/>
    <col min="13319" max="13322" width="15.28515625" style="3" customWidth="1"/>
    <col min="13323" max="13568" width="9.140625" style="3"/>
    <col min="13569" max="13569" width="7.28515625" style="3" customWidth="1"/>
    <col min="13570" max="13570" width="7.140625" style="3" customWidth="1"/>
    <col min="13571" max="13571" width="7" style="3" customWidth="1"/>
    <col min="13572" max="13573" width="7.5703125" style="3" customWidth="1"/>
    <col min="13574" max="13574" width="76.140625" style="3" customWidth="1"/>
    <col min="13575" max="13578" width="15.28515625" style="3" customWidth="1"/>
    <col min="13579" max="13824" width="9.140625" style="3"/>
    <col min="13825" max="13825" width="7.28515625" style="3" customWidth="1"/>
    <col min="13826" max="13826" width="7.140625" style="3" customWidth="1"/>
    <col min="13827" max="13827" width="7" style="3" customWidth="1"/>
    <col min="13828" max="13829" width="7.5703125" style="3" customWidth="1"/>
    <col min="13830" max="13830" width="76.140625" style="3" customWidth="1"/>
    <col min="13831" max="13834" width="15.28515625" style="3" customWidth="1"/>
    <col min="13835" max="14080" width="9.140625" style="3"/>
    <col min="14081" max="14081" width="7.28515625" style="3" customWidth="1"/>
    <col min="14082" max="14082" width="7.140625" style="3" customWidth="1"/>
    <col min="14083" max="14083" width="7" style="3" customWidth="1"/>
    <col min="14084" max="14085" width="7.5703125" style="3" customWidth="1"/>
    <col min="14086" max="14086" width="76.140625" style="3" customWidth="1"/>
    <col min="14087" max="14090" width="15.28515625" style="3" customWidth="1"/>
    <col min="14091" max="14336" width="9.140625" style="3"/>
    <col min="14337" max="14337" width="7.28515625" style="3" customWidth="1"/>
    <col min="14338" max="14338" width="7.140625" style="3" customWidth="1"/>
    <col min="14339" max="14339" width="7" style="3" customWidth="1"/>
    <col min="14340" max="14341" width="7.5703125" style="3" customWidth="1"/>
    <col min="14342" max="14342" width="76.140625" style="3" customWidth="1"/>
    <col min="14343" max="14346" width="15.28515625" style="3" customWidth="1"/>
    <col min="14347" max="14592" width="9.140625" style="3"/>
    <col min="14593" max="14593" width="7.28515625" style="3" customWidth="1"/>
    <col min="14594" max="14594" width="7.140625" style="3" customWidth="1"/>
    <col min="14595" max="14595" width="7" style="3" customWidth="1"/>
    <col min="14596" max="14597" width="7.5703125" style="3" customWidth="1"/>
    <col min="14598" max="14598" width="76.140625" style="3" customWidth="1"/>
    <col min="14599" max="14602" width="15.28515625" style="3" customWidth="1"/>
    <col min="14603" max="14848" width="9.140625" style="3"/>
    <col min="14849" max="14849" width="7.28515625" style="3" customWidth="1"/>
    <col min="14850" max="14850" width="7.140625" style="3" customWidth="1"/>
    <col min="14851" max="14851" width="7" style="3" customWidth="1"/>
    <col min="14852" max="14853" width="7.5703125" style="3" customWidth="1"/>
    <col min="14854" max="14854" width="76.140625" style="3" customWidth="1"/>
    <col min="14855" max="14858" width="15.28515625" style="3" customWidth="1"/>
    <col min="14859" max="15104" width="9.140625" style="3"/>
    <col min="15105" max="15105" width="7.28515625" style="3" customWidth="1"/>
    <col min="15106" max="15106" width="7.140625" style="3" customWidth="1"/>
    <col min="15107" max="15107" width="7" style="3" customWidth="1"/>
    <col min="15108" max="15109" width="7.5703125" style="3" customWidth="1"/>
    <col min="15110" max="15110" width="76.140625" style="3" customWidth="1"/>
    <col min="15111" max="15114" width="15.28515625" style="3" customWidth="1"/>
    <col min="15115" max="15360" width="9.140625" style="3"/>
    <col min="15361" max="15361" width="7.28515625" style="3" customWidth="1"/>
    <col min="15362" max="15362" width="7.140625" style="3" customWidth="1"/>
    <col min="15363" max="15363" width="7" style="3" customWidth="1"/>
    <col min="15364" max="15365" width="7.5703125" style="3" customWidth="1"/>
    <col min="15366" max="15366" width="76.140625" style="3" customWidth="1"/>
    <col min="15367" max="15370" width="15.28515625" style="3" customWidth="1"/>
    <col min="15371" max="15616" width="9.140625" style="3"/>
    <col min="15617" max="15617" width="7.28515625" style="3" customWidth="1"/>
    <col min="15618" max="15618" width="7.140625" style="3" customWidth="1"/>
    <col min="15619" max="15619" width="7" style="3" customWidth="1"/>
    <col min="15620" max="15621" width="7.5703125" style="3" customWidth="1"/>
    <col min="15622" max="15622" width="76.140625" style="3" customWidth="1"/>
    <col min="15623" max="15626" width="15.28515625" style="3" customWidth="1"/>
    <col min="15627" max="15872" width="9.140625" style="3"/>
    <col min="15873" max="15873" width="7.28515625" style="3" customWidth="1"/>
    <col min="15874" max="15874" width="7.140625" style="3" customWidth="1"/>
    <col min="15875" max="15875" width="7" style="3" customWidth="1"/>
    <col min="15876" max="15877" width="7.5703125" style="3" customWidth="1"/>
    <col min="15878" max="15878" width="76.140625" style="3" customWidth="1"/>
    <col min="15879" max="15882" width="15.28515625" style="3" customWidth="1"/>
    <col min="15883" max="16128" width="9.140625" style="3"/>
    <col min="16129" max="16129" width="7.28515625" style="3" customWidth="1"/>
    <col min="16130" max="16130" width="7.140625" style="3" customWidth="1"/>
    <col min="16131" max="16131" width="7" style="3" customWidth="1"/>
    <col min="16132" max="16133" width="7.5703125" style="3" customWidth="1"/>
    <col min="16134" max="16134" width="76.140625" style="3" customWidth="1"/>
    <col min="16135" max="16138" width="15.28515625" style="3" customWidth="1"/>
    <col min="16139" max="16384" width="9.140625" style="3"/>
  </cols>
  <sheetData>
    <row r="1" spans="1:10" s="1" customFormat="1" ht="25.5" customHeight="1" x14ac:dyDescent="0.25">
      <c r="J1" s="2"/>
    </row>
    <row r="2" spans="1:10" s="1" customFormat="1" ht="46.5" customHeight="1" x14ac:dyDescent="0.25">
      <c r="A2" s="16" t="s">
        <v>66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s="1" customFormat="1" ht="32.25" customHeight="1" x14ac:dyDescent="0.25">
      <c r="I3" s="17" t="s">
        <v>0</v>
      </c>
      <c r="J3" s="17"/>
    </row>
    <row r="4" spans="1:10" ht="30" customHeight="1" x14ac:dyDescent="0.25">
      <c r="A4" s="18" t="s">
        <v>1</v>
      </c>
      <c r="B4" s="19"/>
      <c r="C4" s="20"/>
      <c r="D4" s="21" t="s">
        <v>2</v>
      </c>
      <c r="E4" s="21"/>
      <c r="F4" s="22" t="s">
        <v>3</v>
      </c>
      <c r="G4" s="22" t="s">
        <v>4</v>
      </c>
      <c r="H4" s="22" t="s">
        <v>5</v>
      </c>
      <c r="I4" s="22" t="s">
        <v>6</v>
      </c>
      <c r="J4" s="22" t="s">
        <v>7</v>
      </c>
    </row>
    <row r="5" spans="1:10" ht="30" customHeight="1" x14ac:dyDescent="0.25">
      <c r="A5" s="4" t="s">
        <v>8</v>
      </c>
      <c r="B5" s="4" t="s">
        <v>9</v>
      </c>
      <c r="C5" s="4" t="s">
        <v>10</v>
      </c>
      <c r="D5" s="4" t="s">
        <v>11</v>
      </c>
      <c r="E5" s="4" t="s">
        <v>12</v>
      </c>
      <c r="F5" s="22"/>
      <c r="G5" s="22"/>
      <c r="H5" s="22"/>
      <c r="I5" s="22"/>
      <c r="J5" s="22"/>
    </row>
    <row r="6" spans="1:10" ht="18" customHeight="1" x14ac:dyDescent="0.25">
      <c r="A6" s="4"/>
      <c r="B6" s="4"/>
      <c r="C6" s="4"/>
      <c r="D6" s="4"/>
      <c r="E6" s="4"/>
      <c r="F6" s="5" t="s">
        <v>13</v>
      </c>
      <c r="G6" s="6">
        <f>+G8</f>
        <v>189462.39999999999</v>
      </c>
      <c r="H6" s="6">
        <f>+H8</f>
        <v>410874.60000000003</v>
      </c>
      <c r="I6" s="6">
        <f>+I8</f>
        <v>659615.6</v>
      </c>
      <c r="J6" s="6">
        <f>+J8</f>
        <v>933932.6</v>
      </c>
    </row>
    <row r="7" spans="1:10" ht="18" customHeight="1" x14ac:dyDescent="0.25">
      <c r="A7" s="4"/>
      <c r="B7" s="4"/>
      <c r="C7" s="4"/>
      <c r="D7" s="4"/>
      <c r="E7" s="4"/>
      <c r="F7" s="5" t="s">
        <v>14</v>
      </c>
      <c r="G7" s="6"/>
      <c r="H7" s="6"/>
      <c r="I7" s="6"/>
      <c r="J7" s="6"/>
    </row>
    <row r="8" spans="1:10" ht="18" customHeight="1" x14ac:dyDescent="0.25">
      <c r="A8" s="7" t="s">
        <v>15</v>
      </c>
      <c r="B8" s="4"/>
      <c r="C8" s="4"/>
      <c r="D8" s="4"/>
      <c r="E8" s="4"/>
      <c r="F8" s="5" t="s">
        <v>16</v>
      </c>
      <c r="G8" s="6">
        <f>+G10</f>
        <v>189462.39999999999</v>
      </c>
      <c r="H8" s="6">
        <f>+H10</f>
        <v>410874.60000000003</v>
      </c>
      <c r="I8" s="6">
        <f>+I10</f>
        <v>659615.6</v>
      </c>
      <c r="J8" s="6">
        <f>+J10</f>
        <v>933932.6</v>
      </c>
    </row>
    <row r="9" spans="1:10" ht="18" customHeight="1" x14ac:dyDescent="0.25">
      <c r="A9" s="4"/>
      <c r="B9" s="4"/>
      <c r="C9" s="4"/>
      <c r="D9" s="4"/>
      <c r="E9" s="4"/>
      <c r="F9" s="5" t="s">
        <v>14</v>
      </c>
      <c r="G9" s="6"/>
      <c r="H9" s="6"/>
      <c r="I9" s="6"/>
      <c r="J9" s="6"/>
    </row>
    <row r="10" spans="1:10" ht="33.75" customHeight="1" x14ac:dyDescent="0.25">
      <c r="A10" s="4"/>
      <c r="B10" s="7" t="s">
        <v>15</v>
      </c>
      <c r="C10" s="4"/>
      <c r="D10" s="4"/>
      <c r="E10" s="4"/>
      <c r="F10" s="5" t="s">
        <v>17</v>
      </c>
      <c r="G10" s="6">
        <f>+G12</f>
        <v>189462.39999999999</v>
      </c>
      <c r="H10" s="6">
        <f>+H12</f>
        <v>410874.60000000003</v>
      </c>
      <c r="I10" s="6">
        <f>+I12</f>
        <v>659615.6</v>
      </c>
      <c r="J10" s="6">
        <f>+J12</f>
        <v>933932.6</v>
      </c>
    </row>
    <row r="11" spans="1:10" ht="18" customHeight="1" x14ac:dyDescent="0.25">
      <c r="A11" s="4"/>
      <c r="B11" s="4"/>
      <c r="C11" s="4"/>
      <c r="D11" s="4"/>
      <c r="E11" s="4"/>
      <c r="F11" s="5" t="s">
        <v>14</v>
      </c>
      <c r="G11" s="6"/>
      <c r="H11" s="6"/>
      <c r="I11" s="6"/>
      <c r="J11" s="6"/>
    </row>
    <row r="12" spans="1:10" ht="18" customHeight="1" x14ac:dyDescent="0.25">
      <c r="A12" s="4"/>
      <c r="B12" s="4"/>
      <c r="C12" s="7" t="s">
        <v>15</v>
      </c>
      <c r="D12" s="4"/>
      <c r="E12" s="4"/>
      <c r="F12" s="5" t="s">
        <v>18</v>
      </c>
      <c r="G12" s="6">
        <f>+G14</f>
        <v>189462.39999999999</v>
      </c>
      <c r="H12" s="6">
        <f>+H14</f>
        <v>410874.60000000003</v>
      </c>
      <c r="I12" s="6">
        <f>+I14</f>
        <v>659615.6</v>
      </c>
      <c r="J12" s="6">
        <f>+J14</f>
        <v>933932.6</v>
      </c>
    </row>
    <row r="13" spans="1:10" ht="18" customHeight="1" x14ac:dyDescent="0.25">
      <c r="A13" s="4"/>
      <c r="B13" s="4"/>
      <c r="C13" s="4"/>
      <c r="D13" s="4"/>
      <c r="E13" s="4"/>
      <c r="F13" s="5" t="s">
        <v>14</v>
      </c>
      <c r="G13" s="6"/>
      <c r="H13" s="6"/>
      <c r="I13" s="6"/>
      <c r="J13" s="6"/>
    </row>
    <row r="14" spans="1:10" ht="18" customHeight="1" x14ac:dyDescent="0.25">
      <c r="A14" s="4"/>
      <c r="B14" s="4"/>
      <c r="C14" s="4"/>
      <c r="D14" s="4"/>
      <c r="E14" s="4"/>
      <c r="F14" s="5" t="s">
        <v>19</v>
      </c>
      <c r="G14" s="6">
        <f>+G16</f>
        <v>189462.39999999999</v>
      </c>
      <c r="H14" s="6">
        <f>+H16</f>
        <v>410874.60000000003</v>
      </c>
      <c r="I14" s="6">
        <f>+I16</f>
        <v>659615.6</v>
      </c>
      <c r="J14" s="6">
        <f>+J16</f>
        <v>933932.6</v>
      </c>
    </row>
    <row r="15" spans="1:10" ht="18" customHeight="1" x14ac:dyDescent="0.25">
      <c r="A15" s="4"/>
      <c r="B15" s="4"/>
      <c r="C15" s="4"/>
      <c r="D15" s="4"/>
      <c r="E15" s="4"/>
      <c r="F15" s="5" t="s">
        <v>14</v>
      </c>
      <c r="G15" s="8"/>
      <c r="H15" s="8"/>
      <c r="I15" s="8"/>
      <c r="J15" s="8"/>
    </row>
    <row r="16" spans="1:10" x14ac:dyDescent="0.25">
      <c r="A16" s="9"/>
      <c r="B16" s="9"/>
      <c r="C16" s="9"/>
      <c r="D16" s="9"/>
      <c r="E16" s="9"/>
      <c r="F16" s="9" t="s">
        <v>13</v>
      </c>
      <c r="G16" s="10">
        <f>+G17</f>
        <v>189462.39999999999</v>
      </c>
      <c r="H16" s="10">
        <f>+H17</f>
        <v>410874.60000000003</v>
      </c>
      <c r="I16" s="10">
        <f>+I17</f>
        <v>659615.6</v>
      </c>
      <c r="J16" s="10">
        <f>+J17</f>
        <v>933932.6</v>
      </c>
    </row>
    <row r="17" spans="1:10" x14ac:dyDescent="0.25">
      <c r="A17" s="9"/>
      <c r="B17" s="9"/>
      <c r="C17" s="9"/>
      <c r="D17" s="9" t="s">
        <v>20</v>
      </c>
      <c r="E17" s="9"/>
      <c r="F17" s="9" t="s">
        <v>21</v>
      </c>
      <c r="G17" s="11">
        <f>+G19+G58</f>
        <v>189462.39999999999</v>
      </c>
      <c r="H17" s="11">
        <f>+H19+H58</f>
        <v>410874.60000000003</v>
      </c>
      <c r="I17" s="11">
        <f>+I19+I58</f>
        <v>659615.6</v>
      </c>
      <c r="J17" s="11">
        <f>+J19+J58</f>
        <v>933932.6</v>
      </c>
    </row>
    <row r="18" spans="1:10" x14ac:dyDescent="0.25">
      <c r="A18" s="9"/>
      <c r="B18" s="9"/>
      <c r="C18" s="9"/>
      <c r="D18" s="9"/>
      <c r="E18" s="9"/>
      <c r="F18" s="9" t="s">
        <v>14</v>
      </c>
      <c r="G18" s="12"/>
      <c r="H18" s="12"/>
      <c r="I18" s="12"/>
      <c r="J18" s="12"/>
    </row>
    <row r="19" spans="1:10" x14ac:dyDescent="0.25">
      <c r="A19" s="9"/>
      <c r="B19" s="9"/>
      <c r="C19" s="9"/>
      <c r="D19" s="9"/>
      <c r="E19" s="9" t="s">
        <v>22</v>
      </c>
      <c r="F19" s="9" t="s">
        <v>23</v>
      </c>
      <c r="G19" s="11">
        <f>+G21</f>
        <v>189462.39999999999</v>
      </c>
      <c r="H19" s="11">
        <f>+H21</f>
        <v>407874.60000000003</v>
      </c>
      <c r="I19" s="11">
        <f>+I21</f>
        <v>656615.6</v>
      </c>
      <c r="J19" s="11">
        <f>+J21</f>
        <v>930932.6</v>
      </c>
    </row>
    <row r="20" spans="1:10" x14ac:dyDescent="0.25">
      <c r="A20" s="9"/>
      <c r="B20" s="9"/>
      <c r="C20" s="9"/>
      <c r="D20" s="9"/>
      <c r="E20" s="9"/>
      <c r="F20" s="9" t="s">
        <v>24</v>
      </c>
      <c r="G20" s="12"/>
      <c r="H20" s="12"/>
      <c r="I20" s="12"/>
      <c r="J20" s="12"/>
    </row>
    <row r="21" spans="1:10" x14ac:dyDescent="0.25">
      <c r="A21" s="9"/>
      <c r="B21" s="9"/>
      <c r="C21" s="9"/>
      <c r="D21" s="9"/>
      <c r="E21" s="9"/>
      <c r="F21" s="13" t="s">
        <v>19</v>
      </c>
      <c r="G21" s="14">
        <f>+G23</f>
        <v>189462.39999999999</v>
      </c>
      <c r="H21" s="14">
        <f>+H23</f>
        <v>407874.60000000003</v>
      </c>
      <c r="I21" s="14">
        <f>+I23</f>
        <v>656615.6</v>
      </c>
      <c r="J21" s="14">
        <f>+J23</f>
        <v>930932.6</v>
      </c>
    </row>
    <row r="22" spans="1:10" x14ac:dyDescent="0.25">
      <c r="A22" s="9"/>
      <c r="B22" s="9"/>
      <c r="C22" s="9"/>
      <c r="D22" s="9"/>
      <c r="E22" s="9"/>
      <c r="F22" s="9" t="s">
        <v>25</v>
      </c>
      <c r="G22" s="12"/>
      <c r="H22" s="12"/>
      <c r="I22" s="12"/>
      <c r="J22" s="12"/>
    </row>
    <row r="23" spans="1:10" x14ac:dyDescent="0.25">
      <c r="A23" s="9"/>
      <c r="B23" s="9"/>
      <c r="C23" s="9"/>
      <c r="D23" s="9"/>
      <c r="E23" s="9"/>
      <c r="F23" s="9" t="s">
        <v>26</v>
      </c>
      <c r="G23" s="11">
        <f>+G24</f>
        <v>189462.39999999999</v>
      </c>
      <c r="H23" s="11">
        <f>+H24</f>
        <v>407874.60000000003</v>
      </c>
      <c r="I23" s="11">
        <f>+I24</f>
        <v>656615.6</v>
      </c>
      <c r="J23" s="11">
        <f>+J24</f>
        <v>930932.6</v>
      </c>
    </row>
    <row r="24" spans="1:10" x14ac:dyDescent="0.25">
      <c r="A24" s="9"/>
      <c r="B24" s="9"/>
      <c r="C24" s="9"/>
      <c r="D24" s="9"/>
      <c r="E24" s="9"/>
      <c r="F24" s="9" t="s">
        <v>27</v>
      </c>
      <c r="G24" s="11">
        <f>+G25+G30</f>
        <v>189462.39999999999</v>
      </c>
      <c r="H24" s="11">
        <f>+H25+H30</f>
        <v>407874.60000000003</v>
      </c>
      <c r="I24" s="11">
        <f>+I25+I30</f>
        <v>656615.6</v>
      </c>
      <c r="J24" s="11">
        <f>+J25+J30</f>
        <v>930932.6</v>
      </c>
    </row>
    <row r="25" spans="1:10" x14ac:dyDescent="0.25">
      <c r="A25" s="9"/>
      <c r="B25" s="9"/>
      <c r="C25" s="9"/>
      <c r="D25" s="9"/>
      <c r="E25" s="9"/>
      <c r="F25" s="9" t="s">
        <v>28</v>
      </c>
      <c r="G25" s="11">
        <f>+G26</f>
        <v>143580.9</v>
      </c>
      <c r="H25" s="11">
        <f>+H26</f>
        <v>324053.40000000002</v>
      </c>
      <c r="I25" s="11">
        <f>+I26</f>
        <v>527792</v>
      </c>
      <c r="J25" s="11">
        <f>+J26</f>
        <v>768422.1</v>
      </c>
    </row>
    <row r="26" spans="1:10" x14ac:dyDescent="0.25">
      <c r="A26" s="9"/>
      <c r="B26" s="9"/>
      <c r="C26" s="9"/>
      <c r="D26" s="9"/>
      <c r="E26" s="9"/>
      <c r="F26" s="9" t="s">
        <v>29</v>
      </c>
      <c r="G26" s="11">
        <f>+G27+G28+G29</f>
        <v>143580.9</v>
      </c>
      <c r="H26" s="11">
        <f>+H27+H28+H29</f>
        <v>324053.40000000002</v>
      </c>
      <c r="I26" s="11">
        <f>+I27+I28+I29</f>
        <v>527792</v>
      </c>
      <c r="J26" s="11">
        <f>+J27+J28+J29</f>
        <v>768422.1</v>
      </c>
    </row>
    <row r="27" spans="1:10" x14ac:dyDescent="0.25">
      <c r="A27" s="9"/>
      <c r="B27" s="9"/>
      <c r="C27" s="9"/>
      <c r="D27" s="9"/>
      <c r="E27" s="9"/>
      <c r="F27" s="9" t="s">
        <v>30</v>
      </c>
      <c r="G27" s="11">
        <v>99610.3</v>
      </c>
      <c r="H27" s="11">
        <v>249025.7</v>
      </c>
      <c r="I27" s="11">
        <v>398441.1</v>
      </c>
      <c r="J27" s="11">
        <v>597661.69999999995</v>
      </c>
    </row>
    <row r="28" spans="1:10" x14ac:dyDescent="0.25">
      <c r="A28" s="9"/>
      <c r="B28" s="9"/>
      <c r="C28" s="9"/>
      <c r="D28" s="9"/>
      <c r="E28" s="9"/>
      <c r="F28" s="9" t="s">
        <v>31</v>
      </c>
      <c r="G28" s="15">
        <v>20704.7</v>
      </c>
      <c r="H28" s="15">
        <v>51761.8</v>
      </c>
      <c r="I28" s="15">
        <v>82819</v>
      </c>
      <c r="J28" s="15">
        <v>124228.5</v>
      </c>
    </row>
    <row r="29" spans="1:10" x14ac:dyDescent="0.25">
      <c r="A29" s="9"/>
      <c r="B29" s="9"/>
      <c r="C29" s="9"/>
      <c r="D29" s="9"/>
      <c r="E29" s="9"/>
      <c r="F29" s="9" t="s">
        <v>32</v>
      </c>
      <c r="G29" s="15">
        <v>23265.9</v>
      </c>
      <c r="H29" s="15">
        <v>23265.9</v>
      </c>
      <c r="I29" s="15">
        <v>46531.9</v>
      </c>
      <c r="J29" s="15">
        <v>46531.9</v>
      </c>
    </row>
    <row r="30" spans="1:10" x14ac:dyDescent="0.25">
      <c r="A30" s="9"/>
      <c r="B30" s="9"/>
      <c r="C30" s="9"/>
      <c r="D30" s="9"/>
      <c r="E30" s="9"/>
      <c r="F30" s="9" t="s">
        <v>33</v>
      </c>
      <c r="G30" s="11">
        <f>+G31+G40+G42+G47+G49+G51+G56</f>
        <v>45881.5</v>
      </c>
      <c r="H30" s="11">
        <f>+H31+H40+H42+H47+H49+H51+H56</f>
        <v>83821.200000000012</v>
      </c>
      <c r="I30" s="11">
        <f>+I31+I40+I42+I47+I49+I51+I56</f>
        <v>128823.6</v>
      </c>
      <c r="J30" s="11">
        <f>+J31+J40+J42+J47+J49+J51+J56</f>
        <v>162510.5</v>
      </c>
    </row>
    <row r="31" spans="1:10" x14ac:dyDescent="0.25">
      <c r="A31" s="9"/>
      <c r="B31" s="9"/>
      <c r="C31" s="9"/>
      <c r="D31" s="9"/>
      <c r="E31" s="9"/>
      <c r="F31" s="9" t="s">
        <v>34</v>
      </c>
      <c r="G31" s="11">
        <f>+G32+G36+G37+G38+G39</f>
        <v>9614.9</v>
      </c>
      <c r="H31" s="11">
        <f>+H32+H36+H37+H38+H39</f>
        <v>14675.4</v>
      </c>
      <c r="I31" s="11">
        <f>+I32+I36+I37+I38+I39</f>
        <v>19022.099999999999</v>
      </c>
      <c r="J31" s="11">
        <f>+J32+J36+J37+J38+J39</f>
        <v>24697.599999999999</v>
      </c>
    </row>
    <row r="32" spans="1:10" x14ac:dyDescent="0.25">
      <c r="A32" s="9"/>
      <c r="B32" s="9"/>
      <c r="C32" s="9"/>
      <c r="D32" s="9"/>
      <c r="E32" s="9"/>
      <c r="F32" s="9" t="s">
        <v>35</v>
      </c>
      <c r="G32" s="11">
        <f>+G33+G34+G35</f>
        <v>5876.6</v>
      </c>
      <c r="H32" s="11">
        <f>+H33+H34+H35</f>
        <v>8186.5</v>
      </c>
      <c r="I32" s="11">
        <f>+I33+I34+I35</f>
        <v>9782.9</v>
      </c>
      <c r="J32" s="11">
        <f>+J33+J34+J35</f>
        <v>12092.9</v>
      </c>
    </row>
    <row r="33" spans="1:10" x14ac:dyDescent="0.25">
      <c r="A33" s="9"/>
      <c r="B33" s="9"/>
      <c r="C33" s="9"/>
      <c r="D33" s="9"/>
      <c r="E33" s="9"/>
      <c r="F33" s="9" t="s">
        <v>36</v>
      </c>
      <c r="G33" s="11">
        <v>1596.4</v>
      </c>
      <c r="H33" s="11">
        <v>3192.9</v>
      </c>
      <c r="I33" s="11">
        <v>4789.3</v>
      </c>
      <c r="J33" s="11">
        <v>6385.8</v>
      </c>
    </row>
    <row r="34" spans="1:10" x14ac:dyDescent="0.25">
      <c r="A34" s="9"/>
      <c r="B34" s="9"/>
      <c r="C34" s="9"/>
      <c r="D34" s="9"/>
      <c r="E34" s="9"/>
      <c r="F34" s="9" t="s">
        <v>37</v>
      </c>
      <c r="G34" s="11">
        <v>2852.7</v>
      </c>
      <c r="H34" s="11">
        <v>3328.2</v>
      </c>
      <c r="I34" s="11">
        <v>3328.2</v>
      </c>
      <c r="J34" s="11">
        <v>3803.7</v>
      </c>
    </row>
    <row r="35" spans="1:10" x14ac:dyDescent="0.25">
      <c r="A35" s="9"/>
      <c r="B35" s="9"/>
      <c r="C35" s="9"/>
      <c r="D35" s="9"/>
      <c r="E35" s="9"/>
      <c r="F35" s="9" t="s">
        <v>38</v>
      </c>
      <c r="G35" s="11">
        <v>1427.5</v>
      </c>
      <c r="H35" s="11">
        <v>1665.4</v>
      </c>
      <c r="I35" s="11">
        <v>1665.4</v>
      </c>
      <c r="J35" s="11">
        <v>1903.4</v>
      </c>
    </row>
    <row r="36" spans="1:10" x14ac:dyDescent="0.25">
      <c r="A36" s="9"/>
      <c r="B36" s="9"/>
      <c r="C36" s="9"/>
      <c r="D36" s="9"/>
      <c r="E36" s="9"/>
      <c r="F36" s="9" t="s">
        <v>39</v>
      </c>
      <c r="G36" s="11">
        <v>69.7</v>
      </c>
      <c r="H36" s="11">
        <v>139.5</v>
      </c>
      <c r="I36" s="11">
        <v>209.2</v>
      </c>
      <c r="J36" s="11">
        <v>278.89999999999998</v>
      </c>
    </row>
    <row r="37" spans="1:10" x14ac:dyDescent="0.25">
      <c r="A37" s="9"/>
      <c r="B37" s="9"/>
      <c r="C37" s="9"/>
      <c r="D37" s="9"/>
      <c r="E37" s="9"/>
      <c r="F37" s="9" t="s">
        <v>40</v>
      </c>
      <c r="G37" s="11">
        <v>1088.2</v>
      </c>
      <c r="H37" s="11">
        <v>2448.5</v>
      </c>
      <c r="I37" s="11">
        <v>3808.7</v>
      </c>
      <c r="J37" s="11">
        <v>5784</v>
      </c>
    </row>
    <row r="38" spans="1:10" x14ac:dyDescent="0.25">
      <c r="A38" s="9"/>
      <c r="B38" s="9"/>
      <c r="C38" s="9"/>
      <c r="D38" s="9"/>
      <c r="E38" s="9"/>
      <c r="F38" s="9" t="s">
        <v>41</v>
      </c>
      <c r="G38" s="11">
        <v>1260</v>
      </c>
      <c r="H38" s="11">
        <v>1260</v>
      </c>
      <c r="I38" s="11">
        <v>1260</v>
      </c>
      <c r="J38" s="11">
        <v>1260</v>
      </c>
    </row>
    <row r="39" spans="1:10" x14ac:dyDescent="0.25">
      <c r="A39" s="9"/>
      <c r="B39" s="9"/>
      <c r="C39" s="9"/>
      <c r="D39" s="9"/>
      <c r="E39" s="9"/>
      <c r="F39" s="9" t="s">
        <v>42</v>
      </c>
      <c r="G39" s="11">
        <v>1320.4</v>
      </c>
      <c r="H39" s="11">
        <v>2640.9</v>
      </c>
      <c r="I39" s="11">
        <v>3961.3</v>
      </c>
      <c r="J39" s="11">
        <v>5281.8</v>
      </c>
    </row>
    <row r="40" spans="1:10" x14ac:dyDescent="0.25">
      <c r="A40" s="9"/>
      <c r="B40" s="9"/>
      <c r="C40" s="9"/>
      <c r="D40" s="9"/>
      <c r="E40" s="9"/>
      <c r="F40" s="9" t="s">
        <v>43</v>
      </c>
      <c r="G40" s="11">
        <f>+G41</f>
        <v>18000</v>
      </c>
      <c r="H40" s="11">
        <f>+H41</f>
        <v>40500</v>
      </c>
      <c r="I40" s="11">
        <f>+I41</f>
        <v>67000</v>
      </c>
      <c r="J40" s="11">
        <f>+J41</f>
        <v>90000</v>
      </c>
    </row>
    <row r="41" spans="1:10" x14ac:dyDescent="0.25">
      <c r="A41" s="9"/>
      <c r="B41" s="9"/>
      <c r="C41" s="9"/>
      <c r="D41" s="9"/>
      <c r="E41" s="9"/>
      <c r="F41" s="9" t="s">
        <v>44</v>
      </c>
      <c r="G41" s="11">
        <v>18000</v>
      </c>
      <c r="H41" s="11">
        <v>40500</v>
      </c>
      <c r="I41" s="11">
        <v>67000</v>
      </c>
      <c r="J41" s="11">
        <v>90000</v>
      </c>
    </row>
    <row r="42" spans="1:10" x14ac:dyDescent="0.25">
      <c r="A42" s="9"/>
      <c r="B42" s="9"/>
      <c r="C42" s="9"/>
      <c r="D42" s="9"/>
      <c r="E42" s="9"/>
      <c r="F42" s="9" t="s">
        <v>45</v>
      </c>
      <c r="G42" s="11">
        <f>+G43+G44+G45+G46</f>
        <v>635.5</v>
      </c>
      <c r="H42" s="11">
        <f>+H43+H44+H45+H46</f>
        <v>1186</v>
      </c>
      <c r="I42" s="11">
        <f>+I43+I44+I45+I46</f>
        <v>1756.5</v>
      </c>
      <c r="J42" s="11">
        <f>+J43+J44+J45+J46</f>
        <v>2302</v>
      </c>
    </row>
    <row r="43" spans="1:10" x14ac:dyDescent="0.25">
      <c r="A43" s="9"/>
      <c r="B43" s="9"/>
      <c r="C43" s="9"/>
      <c r="D43" s="9"/>
      <c r="E43" s="9"/>
      <c r="F43" s="9" t="s">
        <v>46</v>
      </c>
      <c r="G43" s="11">
        <v>288</v>
      </c>
      <c r="H43" s="11">
        <v>576</v>
      </c>
      <c r="I43" s="11">
        <v>864</v>
      </c>
      <c r="J43" s="11">
        <v>1152</v>
      </c>
    </row>
    <row r="44" spans="1:10" x14ac:dyDescent="0.25">
      <c r="A44" s="9"/>
      <c r="B44" s="9"/>
      <c r="C44" s="9"/>
      <c r="D44" s="9"/>
      <c r="E44" s="9"/>
      <c r="F44" s="9" t="s">
        <v>47</v>
      </c>
      <c r="G44" s="11">
        <v>100</v>
      </c>
      <c r="H44" s="11">
        <v>100</v>
      </c>
      <c r="I44" s="11">
        <v>100</v>
      </c>
      <c r="J44" s="11">
        <v>100</v>
      </c>
    </row>
    <row r="45" spans="1:10" x14ac:dyDescent="0.25">
      <c r="A45" s="9"/>
      <c r="B45" s="9"/>
      <c r="C45" s="9"/>
      <c r="D45" s="9"/>
      <c r="E45" s="9"/>
      <c r="F45" s="9" t="s">
        <v>48</v>
      </c>
      <c r="G45" s="11">
        <v>60</v>
      </c>
      <c r="H45" s="11">
        <v>135</v>
      </c>
      <c r="I45" s="11">
        <v>230</v>
      </c>
      <c r="J45" s="11">
        <v>300</v>
      </c>
    </row>
    <row r="46" spans="1:10" x14ac:dyDescent="0.25">
      <c r="A46" s="9"/>
      <c r="B46" s="9"/>
      <c r="C46" s="9"/>
      <c r="D46" s="9"/>
      <c r="E46" s="9"/>
      <c r="F46" s="9" t="s">
        <v>49</v>
      </c>
      <c r="G46" s="11">
        <v>187.5</v>
      </c>
      <c r="H46" s="11">
        <v>375</v>
      </c>
      <c r="I46" s="11">
        <v>562.5</v>
      </c>
      <c r="J46" s="11">
        <v>750</v>
      </c>
    </row>
    <row r="47" spans="1:10" x14ac:dyDescent="0.25">
      <c r="A47" s="9"/>
      <c r="B47" s="9"/>
      <c r="C47" s="9"/>
      <c r="D47" s="9"/>
      <c r="E47" s="9"/>
      <c r="F47" s="9" t="s">
        <v>50</v>
      </c>
      <c r="G47" s="11">
        <f>+G48</f>
        <v>150</v>
      </c>
      <c r="H47" s="11">
        <f>+H48</f>
        <v>300</v>
      </c>
      <c r="I47" s="11">
        <f>+I48</f>
        <v>300</v>
      </c>
      <c r="J47" s="11">
        <f>+J48</f>
        <v>300</v>
      </c>
    </row>
    <row r="48" spans="1:10" x14ac:dyDescent="0.25">
      <c r="A48" s="9"/>
      <c r="B48" s="9"/>
      <c r="C48" s="9"/>
      <c r="D48" s="9"/>
      <c r="E48" s="9"/>
      <c r="F48" s="9" t="s">
        <v>51</v>
      </c>
      <c r="G48" s="11">
        <v>150</v>
      </c>
      <c r="H48" s="11">
        <v>300</v>
      </c>
      <c r="I48" s="11">
        <v>300</v>
      </c>
      <c r="J48" s="11">
        <v>300</v>
      </c>
    </row>
    <row r="49" spans="1:10" x14ac:dyDescent="0.25">
      <c r="A49" s="9"/>
      <c r="B49" s="9"/>
      <c r="C49" s="9"/>
      <c r="D49" s="9"/>
      <c r="E49" s="9"/>
      <c r="F49" s="9" t="s">
        <v>52</v>
      </c>
      <c r="G49" s="11">
        <f>+G50</f>
        <v>2250</v>
      </c>
      <c r="H49" s="11">
        <f>+H50</f>
        <v>4500</v>
      </c>
      <c r="I49" s="11">
        <f>+I50</f>
        <v>6750</v>
      </c>
      <c r="J49" s="11">
        <f>+J50</f>
        <v>9000</v>
      </c>
    </row>
    <row r="50" spans="1:10" x14ac:dyDescent="0.25">
      <c r="A50" s="9"/>
      <c r="B50" s="9"/>
      <c r="C50" s="9"/>
      <c r="D50" s="9"/>
      <c r="E50" s="9"/>
      <c r="F50" s="9" t="s">
        <v>53</v>
      </c>
      <c r="G50" s="11">
        <v>2250</v>
      </c>
      <c r="H50" s="11">
        <v>4500</v>
      </c>
      <c r="I50" s="11">
        <v>6750</v>
      </c>
      <c r="J50" s="11">
        <v>9000</v>
      </c>
    </row>
    <row r="51" spans="1:10" x14ac:dyDescent="0.25">
      <c r="A51" s="9"/>
      <c r="B51" s="9"/>
      <c r="C51" s="9"/>
      <c r="D51" s="9"/>
      <c r="E51" s="9"/>
      <c r="F51" s="9" t="s">
        <v>54</v>
      </c>
      <c r="G51" s="11">
        <f>+G52+G53+G54+G55</f>
        <v>15073.900000000001</v>
      </c>
      <c r="H51" s="11">
        <f>+H52+H53+H54+H55</f>
        <v>22266.800000000003</v>
      </c>
      <c r="I51" s="11">
        <f>+I52+I53+I54+I55</f>
        <v>33366.199999999997</v>
      </c>
      <c r="J51" s="11">
        <f>+J52+J53+J54+J55</f>
        <v>35424.899999999994</v>
      </c>
    </row>
    <row r="52" spans="1:10" x14ac:dyDescent="0.25">
      <c r="A52" s="9"/>
      <c r="B52" s="9"/>
      <c r="C52" s="9"/>
      <c r="D52" s="9"/>
      <c r="E52" s="9"/>
      <c r="F52" s="9" t="s">
        <v>55</v>
      </c>
      <c r="G52" s="11">
        <v>623.5</v>
      </c>
      <c r="H52" s="11">
        <v>6662</v>
      </c>
      <c r="I52" s="11">
        <v>7307.5</v>
      </c>
      <c r="J52" s="11">
        <v>7632.2</v>
      </c>
    </row>
    <row r="53" spans="1:10" x14ac:dyDescent="0.25">
      <c r="A53" s="9"/>
      <c r="B53" s="9"/>
      <c r="C53" s="9"/>
      <c r="D53" s="9"/>
      <c r="E53" s="9"/>
      <c r="F53" s="9" t="s">
        <v>56</v>
      </c>
      <c r="G53" s="11">
        <v>13507.2</v>
      </c>
      <c r="H53" s="11">
        <v>14362.2</v>
      </c>
      <c r="I53" s="11">
        <v>24518</v>
      </c>
      <c r="J53" s="11">
        <v>26198</v>
      </c>
    </row>
    <row r="54" spans="1:10" x14ac:dyDescent="0.25">
      <c r="A54" s="9"/>
      <c r="B54" s="9"/>
      <c r="C54" s="9"/>
      <c r="D54" s="9"/>
      <c r="E54" s="9"/>
      <c r="F54" s="9" t="s">
        <v>57</v>
      </c>
      <c r="G54" s="11">
        <v>167</v>
      </c>
      <c r="H54" s="11">
        <v>216.4</v>
      </c>
      <c r="I54" s="11">
        <v>294.5</v>
      </c>
      <c r="J54" s="11">
        <v>294.5</v>
      </c>
    </row>
    <row r="55" spans="1:10" x14ac:dyDescent="0.25">
      <c r="A55" s="9"/>
      <c r="B55" s="9"/>
      <c r="C55" s="9"/>
      <c r="D55" s="9"/>
      <c r="E55" s="9"/>
      <c r="F55" s="9" t="s">
        <v>58</v>
      </c>
      <c r="G55" s="11">
        <v>776.2</v>
      </c>
      <c r="H55" s="11">
        <v>1026.2</v>
      </c>
      <c r="I55" s="11">
        <v>1246.2</v>
      </c>
      <c r="J55" s="11">
        <v>1300.2</v>
      </c>
    </row>
    <row r="56" spans="1:10" x14ac:dyDescent="0.25">
      <c r="A56" s="9"/>
      <c r="B56" s="9"/>
      <c r="C56" s="9"/>
      <c r="D56" s="9"/>
      <c r="E56" s="9"/>
      <c r="F56" s="9" t="s">
        <v>59</v>
      </c>
      <c r="G56" s="11">
        <f>+G57</f>
        <v>157.19999999999999</v>
      </c>
      <c r="H56" s="11">
        <f>+H57</f>
        <v>393</v>
      </c>
      <c r="I56" s="11">
        <f>+I57</f>
        <v>628.79999999999995</v>
      </c>
      <c r="J56" s="11">
        <f>+J57</f>
        <v>786</v>
      </c>
    </row>
    <row r="57" spans="1:10" ht="25.5" x14ac:dyDescent="0.25">
      <c r="A57" s="9"/>
      <c r="B57" s="9"/>
      <c r="C57" s="9"/>
      <c r="D57" s="9"/>
      <c r="E57" s="9"/>
      <c r="F57" s="9" t="s">
        <v>60</v>
      </c>
      <c r="G57" s="11">
        <v>157.19999999999999</v>
      </c>
      <c r="H57" s="11">
        <v>393</v>
      </c>
      <c r="I57" s="11">
        <v>628.79999999999995</v>
      </c>
      <c r="J57" s="11">
        <v>786</v>
      </c>
    </row>
    <row r="58" spans="1:10" ht="25.5" x14ac:dyDescent="0.25">
      <c r="A58" s="9"/>
      <c r="B58" s="9"/>
      <c r="C58" s="9"/>
      <c r="D58" s="9"/>
      <c r="E58" s="9">
        <v>31001</v>
      </c>
      <c r="F58" s="9" t="s">
        <v>65</v>
      </c>
      <c r="G58" s="11">
        <v>0</v>
      </c>
      <c r="H58" s="11">
        <v>3000</v>
      </c>
      <c r="I58" s="11">
        <v>3000</v>
      </c>
      <c r="J58" s="11">
        <v>3000</v>
      </c>
    </row>
    <row r="59" spans="1:10" x14ac:dyDescent="0.25">
      <c r="A59" s="9"/>
      <c r="B59" s="9"/>
      <c r="C59" s="9"/>
      <c r="D59" s="9"/>
      <c r="E59" s="9"/>
      <c r="F59" s="9" t="s">
        <v>24</v>
      </c>
      <c r="G59" s="11"/>
      <c r="H59" s="11"/>
      <c r="I59" s="11"/>
      <c r="J59" s="11"/>
    </row>
    <row r="60" spans="1:10" x14ac:dyDescent="0.25">
      <c r="A60" s="9"/>
      <c r="B60" s="9"/>
      <c r="C60" s="9"/>
      <c r="D60" s="9"/>
      <c r="E60" s="9"/>
      <c r="F60" s="9" t="s">
        <v>19</v>
      </c>
      <c r="G60" s="11">
        <v>0</v>
      </c>
      <c r="H60" s="11">
        <v>3000</v>
      </c>
      <c r="I60" s="11">
        <v>3000</v>
      </c>
      <c r="J60" s="11">
        <v>3000</v>
      </c>
    </row>
    <row r="61" spans="1:10" x14ac:dyDescent="0.25">
      <c r="A61" s="9"/>
      <c r="B61" s="9"/>
      <c r="C61" s="9"/>
      <c r="D61" s="9"/>
      <c r="E61" s="9"/>
      <c r="F61" s="9" t="s">
        <v>25</v>
      </c>
      <c r="G61" s="11"/>
      <c r="H61" s="11"/>
      <c r="I61" s="11"/>
      <c r="J61" s="11"/>
    </row>
    <row r="62" spans="1:10" x14ac:dyDescent="0.25">
      <c r="A62" s="9"/>
      <c r="B62" s="9"/>
      <c r="C62" s="9"/>
      <c r="D62" s="9"/>
      <c r="E62" s="9"/>
      <c r="F62" s="9" t="s">
        <v>26</v>
      </c>
      <c r="G62" s="11">
        <v>0</v>
      </c>
      <c r="H62" s="11">
        <v>3000</v>
      </c>
      <c r="I62" s="11">
        <v>3000</v>
      </c>
      <c r="J62" s="11">
        <v>3000</v>
      </c>
    </row>
    <row r="63" spans="1:10" x14ac:dyDescent="0.25">
      <c r="A63" s="9"/>
      <c r="B63" s="9"/>
      <c r="C63" s="9"/>
      <c r="D63" s="9"/>
      <c r="E63" s="9"/>
      <c r="F63" s="9" t="s">
        <v>61</v>
      </c>
      <c r="G63" s="11">
        <v>0</v>
      </c>
      <c r="H63" s="11">
        <v>3000</v>
      </c>
      <c r="I63" s="11">
        <v>3000</v>
      </c>
      <c r="J63" s="11">
        <v>3000</v>
      </c>
    </row>
    <row r="64" spans="1:10" x14ac:dyDescent="0.25">
      <c r="A64" s="9"/>
      <c r="B64" s="9"/>
      <c r="C64" s="9"/>
      <c r="D64" s="9"/>
      <c r="E64" s="9"/>
      <c r="F64" s="9" t="s">
        <v>62</v>
      </c>
      <c r="G64" s="11">
        <v>0</v>
      </c>
      <c r="H64" s="11">
        <v>3000</v>
      </c>
      <c r="I64" s="11">
        <v>3000</v>
      </c>
      <c r="J64" s="11">
        <v>3000</v>
      </c>
    </row>
    <row r="65" spans="1:10" x14ac:dyDescent="0.25">
      <c r="A65" s="9"/>
      <c r="B65" s="9"/>
      <c r="C65" s="9"/>
      <c r="D65" s="9"/>
      <c r="E65" s="9"/>
      <c r="F65" s="9" t="s">
        <v>63</v>
      </c>
      <c r="G65" s="11">
        <v>0</v>
      </c>
      <c r="H65" s="11">
        <v>3000</v>
      </c>
      <c r="I65" s="11">
        <v>3000</v>
      </c>
      <c r="J65" s="11">
        <v>3000</v>
      </c>
    </row>
    <row r="66" spans="1:10" x14ac:dyDescent="0.25">
      <c r="A66" s="9"/>
      <c r="B66" s="9"/>
      <c r="C66" s="9"/>
      <c r="D66" s="9"/>
      <c r="E66" s="9"/>
      <c r="F66" s="9" t="s">
        <v>64</v>
      </c>
      <c r="G66" s="11">
        <v>0</v>
      </c>
      <c r="H66" s="11">
        <v>3000</v>
      </c>
      <c r="I66" s="11">
        <v>3000</v>
      </c>
      <c r="J66" s="11">
        <v>3000</v>
      </c>
    </row>
  </sheetData>
  <mergeCells count="9">
    <mergeCell ref="A2:J2"/>
    <mergeCell ref="I3:J3"/>
    <mergeCell ref="A4:C4"/>
    <mergeCell ref="D4:E4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ԲԸՏՄ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2021-12-15T12:47:20Z</dcterms:created>
  <dcterms:modified xsi:type="dcterms:W3CDTF">2022-06-22T05:41:29Z</dcterms:modified>
</cp:coreProperties>
</file>